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ychoi\Desktop\fan_curve_for_CFD\"/>
    </mc:Choice>
  </mc:AlternateContent>
  <bookViews>
    <workbookView xWindow="28680" yWindow="-120" windowWidth="28110" windowHeight="16440"/>
  </bookViews>
  <sheets>
    <sheet name="P8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F36" i="1"/>
  <c r="F14" i="1"/>
  <c r="E14" i="1"/>
  <c r="F9" i="1"/>
  <c r="F8" i="1"/>
  <c r="F7" i="1"/>
  <c r="F6" i="1"/>
  <c r="F10" i="1"/>
  <c r="F35" i="1"/>
  <c r="F27" i="1" l="1"/>
  <c r="F26" i="1"/>
  <c r="F29" i="1"/>
  <c r="F30" i="1"/>
  <c r="F33" i="1"/>
  <c r="F32" i="1"/>
  <c r="F23" i="1"/>
  <c r="F24" i="1"/>
  <c r="F34" i="1"/>
  <c r="F31" i="1"/>
  <c r="F28" i="1"/>
  <c r="F25" i="1"/>
  <c r="F22" i="1"/>
</calcChain>
</file>

<file path=xl/sharedStrings.xml><?xml version="1.0" encoding="utf-8"?>
<sst xmlns="http://schemas.openxmlformats.org/spreadsheetml/2006/main" count="27" uniqueCount="22">
  <si>
    <t>Ps Static Pressure
(mmH2O)</t>
  </si>
  <si>
    <t>Fan Model:</t>
  </si>
  <si>
    <t>Rotor Speed (rad/s):</t>
  </si>
  <si>
    <t>Flow rate (ft^3/min) 
C=0.95</t>
  </si>
  <si>
    <t>Hub diameter (ft):</t>
  </si>
  <si>
    <t>Outer diameter (ft):</t>
  </si>
  <si>
    <t>Direction of rotation:</t>
  </si>
  <si>
    <t>Clockwise</t>
  </si>
  <si>
    <t>Ps Static Pressure</t>
  </si>
  <si>
    <t>RPM</t>
  </si>
  <si>
    <t>mm</t>
  </si>
  <si>
    <t>Rotor Speed :</t>
  </si>
  <si>
    <t>Outer diameter:</t>
  </si>
  <si>
    <t>Hub diameter :</t>
  </si>
  <si>
    <t>ARCTIC Fan P/Q Curve for CFD</t>
  </si>
  <si>
    <t>Please select your units of choice in the blue cells below.</t>
  </si>
  <si>
    <t>Contact us if yours is not present : support@arctic.de</t>
  </si>
  <si>
    <t>rad/s</t>
  </si>
  <si>
    <t>ft</t>
  </si>
  <si>
    <t>ft^3/min</t>
  </si>
  <si>
    <t>lbf/in^2</t>
  </si>
  <si>
    <t>P8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</si>
</sst>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8" xfId="0" applyFill="1" applyBorder="1"/>
    <xf numFmtId="0" fontId="0" fillId="2" borderId="6" xfId="0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6" xfId="0" applyNumberFormat="1" applyFill="1" applyBorder="1"/>
    <xf numFmtId="0" fontId="0" fillId="2" borderId="5" xfId="0" applyFill="1" applyBorder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11" xfId="0" applyFill="1" applyBorder="1"/>
    <xf numFmtId="0" fontId="1" fillId="5" borderId="13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vertical="center" wrapText="1"/>
    </xf>
    <xf numFmtId="0" fontId="0" fillId="7" borderId="12" xfId="0" applyFill="1" applyBorder="1"/>
    <xf numFmtId="2" fontId="0" fillId="7" borderId="3" xfId="0" applyNumberFormat="1" applyFill="1" applyBorder="1"/>
    <xf numFmtId="0" fontId="0" fillId="7" borderId="7" xfId="0" applyFill="1" applyBorder="1"/>
    <xf numFmtId="2" fontId="0" fillId="7" borderId="4" xfId="0" applyNumberFormat="1" applyFill="1" applyBorder="1"/>
    <xf numFmtId="0" fontId="0" fillId="7" borderId="8" xfId="0" applyFill="1" applyBorder="1"/>
    <xf numFmtId="2" fontId="0" fillId="7" borderId="2" xfId="0" applyNumberFormat="1" applyFill="1" applyBorder="1"/>
    <xf numFmtId="0" fontId="0" fillId="7" borderId="6" xfId="0" applyFill="1" applyBorder="1"/>
    <xf numFmtId="2" fontId="0" fillId="7" borderId="8" xfId="0" applyNumberFormat="1" applyFill="1" applyBorder="1"/>
    <xf numFmtId="0" fontId="0" fillId="4" borderId="0" xfId="0" applyFill="1" applyAlignment="1">
      <alignment horizontal="left" vertical="top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CA7C1E-5E14-4B68-A1BC-9019B532FBFF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D3959E-8972-4A9B-AAF7-C67B404158E4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85BEF9D-5714-44EF-8795-21F49F4EDA38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0C50372-6E21-4BF8-9381-6B511402E241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5EFCF60-6C7A-477A-A73E-EEACBEE1E617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93E0B39-0405-459E-8F07-B85388C6A89F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3F0BD9D-4EE5-4501-89F4-6261D9C811C0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FFFB293-9D66-476A-97E5-70B91DA2F7E3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C3FDEC-6480-4F84-B22F-EB1B28B1605A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B5297F8-111E-489E-BA3A-60431EB06E32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4919B21-02F3-4FFA-BF56-8C5DC02D424A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2740EA7D-7E43-4AFA-81D6-C8329E043D4C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AD5C8F6-94DA-4BB4-BE31-897613259F0B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BBEEA2-ED25-492B-AA6D-348A7213F076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2149BDA-840A-43F0-BD42-9D9CED598567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0F224D9-1CE2-4DA9-A21C-7D5D28CBFF1B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1BBFA63-DFB5-4FF6-83DE-4C578FDAA05A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666B434-0E93-431E-8AB1-51CB56AACB34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A24962-7AC1-44B6-ABE5-247BC78E46CE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C366EC7-2BF5-4A56-B7FB-7E9F25E79908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773D36-F369-4431-87FA-B3A21F249C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18A642E-E28E-4145-9B93-146521539543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BD0A076-E7EF-4E8B-8ADA-A90320AF38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4BEE6E9-BF0D-428E-B36C-F4DB9B47F9CD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166DF3B-E069-4A25-8F39-3C8EF46B0EE5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791D8B9-5285-4F03-A0FB-5712A9FE83AA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FEF8C5D-523E-4F16-831C-DE876D170831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810CAC5-50CE-4E6D-A1EA-103382B81804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2F7291DE-1FEC-44AB-B304-5C9C19F13504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9E8F9DB-C04F-4F56-A2B9-F50301263952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855C55A-E1DF-4EEB-884A-199F5AF38BA9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4092388-90EE-44F1-A88B-19E72FF5C10D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DCECE88-B2F0-4AC3-8E8E-AB90646D8102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1701897-A735-432F-B9D9-9B18F1C663E0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C244430-8A26-4369-B36C-BAD2DD29EC2B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D62273A-9738-454C-98E7-BD44D4A15F77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080112E-23E2-490E-BD56-1AB7DDB57067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2FA68B7-0B36-4E77-A041-65648C52D740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7D7EF69-B634-4F19-B651-447C2A14B79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54C8A9F-6B84-4845-9257-5F11F4A6EBB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EC2B171-4219-4FAE-93BA-23086B45090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1B5CCB2-EC7B-4845-85A3-88E7330EC62C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F14F924-D542-4230-B09E-C2D6E4B5C782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ACEA318-82A7-4383-96A5-A81FC58719E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684B0BC-1E2F-4986-BEE9-99035B4E1E63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B314FBB-FE12-4D25-B868-FB5A20A08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56BD06-F15F-4087-8676-8148867BBCE5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C330340-93F5-4E14-B99D-D94A4107A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E0657A-856B-42AD-AE71-A5DDE7310F68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EE02E4E-2413-4695-88D6-EF8D5C647B99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E058500-03A8-4999-B1A0-024678AD3D60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52D0D70-786E-4E16-859A-120648FE6C12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00CF852-C250-4715-B2AB-60CAF5C52552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47CAB769-1815-4DB0-A853-445AB031C624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E652D3C-A16B-4734-92D4-44B52F281DBF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61F4C61-43FB-4659-8FB5-EBB00952E83E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7D8F523-4270-49DB-B0F1-37BF0492F5EE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66EA02B-3B74-45FD-9207-5A0A85586DA7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57B2AAE-7A8C-4856-8F17-761AFCBBC6B0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76F16FF-6CD2-43FF-BA38-9F929B6C8AB1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D7A5922-5232-477A-8332-5D0F0D5AAE1D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A2F3EFA-2C57-4006-AAA1-9565AD4D4501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9783185-34BC-4CFD-AF2E-65A07F515896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AE156A6-F71B-4D85-A9C9-1DC535C5414C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D62FABC-C712-4630-9EB7-8444D251BCE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8E44014-8CF8-486F-8BB9-E7B8F3E9C9F1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E7A4F6-2217-45B5-8464-31052D5C7563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4CE9CE2-8C00-4AD4-94B8-8F92F127D92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234731B-0154-4C56-A8D4-5A239B2E2286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DD9DF2F-97BE-427F-A54D-ABA8EABF4AED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82C5AFF-CF2A-4447-B69F-6739523480E8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B851D7A-54F6-4E7C-8552-360C74D22901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DFF9241-E737-46D2-9133-AFD40F9215E2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F62DB2A-C2A1-4CFB-9644-21D3482286D3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3C209F3-6403-4A6B-9F0C-D302962F9B50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A8E0EFF5-7236-43D4-BDBB-77C68F14C65A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C156A84-271D-43F6-A51B-68D1486C4BDF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D05ACC1-19BF-4802-93F4-F97A4195174C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5162B20-3333-472B-97BE-00A310091235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EA96581E-A59E-407A-8407-5FB1BC16D079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B12357F-DC47-43D0-8842-7DEB37218C9A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D3E28C5-93F0-42A8-B64F-4CC3267AABC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A052DF5-76E0-4267-BFAE-E3C4A00033D7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E0DD1B-3657-4259-9F11-F16A95284D6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2F2EA56-93C9-4304-B39D-E08028A7B2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74F3834-5223-476E-AF17-8513C1C850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A7E2F03-F76F-4488-8519-2356C64AAB69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9E213A7-26EC-452C-BD74-21EF40DB3C0E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92E43BB-3002-4B8F-8D2C-E401515ED043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D7335D8-A99B-43A1-9E23-3D5E7723B675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1F8A359-40CF-4778-9860-12711445B1DC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E2C907F-6F69-401C-B208-2119C738B8CB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2D7226-1D90-4C8B-BCDA-A4930A5A631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4DE8B24-FE6F-473D-8306-EFFD85567EB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DF7BF1D-5FDE-4645-A38F-8367D499485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84B98-A674-47C8-9C3A-FF2447478F6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C094D50-4DBF-4941-A8FD-F615D46AB0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1B903D8-52C4-4708-A7CB-CFE18B2071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FA386F-A198-4244-9F16-4B4C8B2C36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2885D-2F25-4225-AAEE-19705227F22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CB3332-5B70-41AA-A6D7-94E9B4681F7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1769A00-C403-4018-97B6-627E45E3D7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6D19B91-C9CE-47DC-B062-2FBDEBE8D2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6194335-6205-48F4-947F-7E064BE015B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7A9FCCE-0939-4067-B8B7-23E3B94D8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9D5C914-9B74-4B68-9043-9ED94118D89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9D3AC83-532E-470D-9B68-6F2F84C8B2A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A53987F-3093-4077-B401-F191673FD04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AAFE887-3CA2-40C5-AEA8-C843400311B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1BC7565-4F5D-41DC-9862-57BF438E38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F243E5D-E34C-40E2-8D13-248402C0DB4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BD14886-9D9A-4295-B884-A64A5CD50A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0BBA33C-4EC8-45EC-84A4-617A805450E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CD4D9CF-BF0B-4C35-9BF4-D395478C0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13675A5-D859-4031-9834-48AAF617A82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60F72E-0BDE-4348-83D9-59CE93E9424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2BFEA16-9105-4EF3-AB8B-3427F766F08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8DC872-85D6-4867-8113-16EFB1511F3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82A95626-CAD5-41BC-8D52-1C38CD9335F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D014068-56F6-4E88-860A-F1F2EAD7D7C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3D80285-84D9-4E77-BDF4-12EDE562437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D2AA37-536B-49F4-B0AE-FE1484668C0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9B5CC15-FB19-4471-AEAE-0822A9A4A31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565D2D4-0A43-4372-884E-F668243A6D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788011-2B2F-4AC6-A161-17EC6FCA98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0B70BDD-A941-44C4-BEE2-C67B011C24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EDEB483-C9FB-4F34-B75D-C589515C243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5C91E99-3FBC-4D01-B288-86773C98D32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2EA3A3D-49FD-4198-A00E-7C0BDE6D6F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607D87-0C78-4851-B445-709DA0EEB24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512E178-600A-4AD7-8207-6BE5AA28A4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2589D6C-1156-494D-AC6A-F319B84C3C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2404C2-C86F-4849-BAEE-441474E7D97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529B447-B685-4389-BA5F-CBB35325BD3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6BC088F-9EE2-4158-8A86-C47923EB931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A5F54C-BBC8-4403-ADBD-7D0CEF5FB6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D1511D2-6A0A-4B82-AB42-0CD128C636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3BF249E-7794-4F80-9163-BF31733D1EA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BF2136-D770-4DB0-92C6-B3C01AC40F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5A14BEC-AF04-405E-9902-282C82D87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FBB06FE-81E0-4524-A7B5-CD486B372BF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756244B-1A23-4EBF-9F04-1AB95068079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78DCDF0E-B038-4C35-A4AD-9DCA9D49A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4917EDA-8D4D-4E78-AA6A-7961301A5A4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C3417AF-73F0-494F-B459-DD434D57CC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C06213-080F-447C-85FF-7B85441C436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E7D702-648B-4D0B-82DE-7B2D6060225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53D013-4DF0-479A-9F77-04E945ADF0F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ECC9EBF-854F-4E0D-9D16-4A1F5513B4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2BE45C9-E136-4676-93FA-A73873D2A70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6341E68-3B40-4EA1-9E56-AEDEFD03FE1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11809D2-E48B-4BA5-A6A3-48EBD945BDE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905B474-F10F-4BDE-AA28-CC9BAA7BBCD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4176EF8-AA23-4A28-84CE-98A93406C5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57B02AF-317E-4CF0-990B-B8DAC0A9DC7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C40FF3-2F40-42EA-BBD4-A1A68969A2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2F45AD-5C1B-4B65-A8E2-25302CDD456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47DE5B-DD4B-4E31-9A4B-39E3CA04F7D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E8F6AF76-52EB-4B83-BA12-BE2C1007A8D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62BE684-4700-4CC5-B8A3-DBDC239F4F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29C1EE15-E6D9-4921-AF19-07E9A0943A1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3F26E8B-A9F4-4EC3-9AD3-0E909DBEB58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562D40B-56B1-4BC5-ABF9-F4A98DEC35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8EDABF2-730B-4A4A-AA6C-29EC04DDD36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CF0EB58-DC9C-4D61-B43F-2BA80A01B68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8C36998-8A6E-4D69-BB46-44B59EACC3B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ABE169-9058-43E6-826E-ADB8C4B6152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5CAF2BF-2B97-48F4-A4B2-A70378B6E8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0A54506-ED05-4BE4-A275-C72C2654EEE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672D0-543A-4D27-B43D-B961707316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A20815D-9710-40B5-BA94-561B53C519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EABF840-83F9-47B8-8025-0E71E668F09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FB159ED-CEFF-48E3-8B4D-B541F84C87A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50D8397-C68B-4FB9-87EE-FCF40CA837B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B683EF9-BC25-4DB0-9F4B-FBE33F89ADB4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1C6FDBF-5AE2-42C3-AC09-F86A6F979B8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97B1632-E1A1-4E2D-BB08-E7F4DCA50C8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9D900CF-D06A-4E2D-AD43-F1651F82E14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C0A25A-8B89-40A1-A896-3B2C1431B1B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5FCD583-DA96-4452-B106-F29299599A7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89EED9-B39A-49BA-9625-55C6BD2C22E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803DB60-F76A-4E1D-AB2B-9F122CC535A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84C33B1-A0FC-4D69-9A70-D726E6BB6D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8392F3C-12CC-4146-84BD-4CE844D1682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F258A4E-A5AB-42E9-8BFB-0DD63D0CF87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CCCA6A2-ACCF-457C-A825-349405B7E1D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19C3762-4222-43FA-8160-E93C94D29D4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27B8BA5-5EF3-4B1A-A32A-6532DC22F1F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9D67DCD-D81F-486D-9C18-21548450307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1B5F1A8-23AC-4ED3-A890-B5F6AAE0285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088EE90-3001-4AA7-ABFC-C0CD251103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1BF3D82-9497-4333-BFB7-CF5969B040B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B66F760-4C7F-4CF7-AF97-A066D9309C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832F6D1-F88E-454B-83DB-896DB875C74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58023DD-5746-4BF2-896B-D2AE82C57F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02317C-7CBC-4A57-854C-BFF288A95F6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EE46BEA-7E2C-46E5-A8C1-FB75C51FE90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C7EB9D6-F162-4427-BD2B-CFC71483BE0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B7DD692-8B9B-4D7F-9220-2B9735724F6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32FCBE9-EF6D-4CF3-A358-2D69588CD88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D00E237-4F09-4920-9948-0FC5A4AD25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907CAE-7B82-46F4-8045-F172F883DA3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88E4BE3-0484-42CD-A308-6DA06C8AEBD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F2F6C6D-9D46-46B8-9EAC-481EFC56D83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2487D4-0F44-40C5-B3EC-FDCFBC86C285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009C8EF-6FDA-45CD-9C44-B59CE75E612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CB163889-0C32-4B49-93E0-A94F3669041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D6B64B-2BCA-4A5E-ACCF-7AD6C61B81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B8495CF-1554-4D87-B6BA-6451D92B431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37AD071-46B2-4521-8956-3A1ADE811E67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FF174F6-6F81-4FEB-8017-49C4E081EC2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9EF8CFA-7AEC-4C21-98C1-0B03A868CA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9E1C1A-87D4-490C-AD40-1DCE1F2BA55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956E23D-F64F-4164-B8A3-01B0BB0E5C70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5EBEE089-7726-4E1A-B4A0-8C2ECF0DFEA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F31F236-CFF0-4B26-BEA2-D87D6F22B4E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7C8AB9B-5E27-4202-A66A-83CDAB218FA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C841407-3A2A-4085-B6C2-8AE34023EE0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FD8B50C-FBD2-445B-BE80-288E4DCC5C7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C194396-00CB-466C-B90D-98DEBCBC473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DE6857D-94DC-470E-A1DF-2BB2012BCEC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0DB0919-067C-492B-A4D2-3FC4B4E67CA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8B944AF-3405-4AD4-B567-4B90786DC8E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BB3ECCC-33A1-42E0-B13C-E1BEEDE4863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05643A0-AC0D-4266-B0BF-0106C95DC5E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C3501C2-C569-43DD-AA7F-400D831F8A4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3CA0CBDA-6A4D-419E-9A45-85CE5445DB0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34D083-E0D7-4BF7-BED9-CB261DAB1DA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6DB90E6-3556-4430-989F-00546C98B1F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24FEE88-82C3-4619-BF95-9C93B5D1DF5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8A324F2B-4843-42D3-956F-30E8B6D9B9B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2DB2FFD-3E92-41CC-BE85-0597BDC155B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9308AD3-0826-47E8-94A8-60A9D1437E9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9301CF3-C99A-42D9-AC80-8D0F0590255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266F593-5B39-4687-9682-2A7EC8A0F2C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F0AB43A-BC53-472E-BDA7-D385B16BF8D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34613D0-60F1-47FE-BD64-C6E30659D2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42D3DE8-3565-4CAF-8F73-DE234F3B42B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D2B7B4F2-A7A8-4546-A74E-6200B251BA7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B567DEC-1231-40B1-95A5-608D79966AF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A71FA70-F750-431E-BCFE-7C38492038D2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BB196BB-6C48-4332-8007-D071B6187CF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6EAAA0E-E6B6-41D7-B4CD-527D4F96294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131C83E-18FD-45DC-BD27-39F9F642C8B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B450793-D697-4C86-89B6-9DE3BEA9F71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A5B49B0E-A559-4A4E-83E0-B9D445B5289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6A3D1C0-2EBD-425E-A19E-11EBED2AAA1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CD132B-C7B0-4309-B8C2-0E07A4FC3DF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4713FE7-C41C-441D-A9B1-7221A1E88FC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481703-B818-4B9E-9404-F0223B0A8C2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9714963-0C97-4EED-B067-3CC409B47FE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F89175A-A70D-4E34-B679-1931E1E69B6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1B6211-63E6-4093-92BF-AD3BF65C762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776DBC4-CC04-47F4-9D34-DC4A06B206E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P14" sqref="P14"/>
    </sheetView>
  </sheetViews>
  <sheetFormatPr defaultRowHeight="15" x14ac:dyDescent="0.25"/>
  <cols>
    <col min="1" max="1" width="9.140625" style="11" customWidth="1"/>
    <col min="2" max="2" width="19.85546875" style="11" hidden="1" customWidth="1"/>
    <col min="3" max="3" width="16.5703125" style="11" hidden="1" customWidth="1"/>
    <col min="4" max="4" width="5" style="11" hidden="1" customWidth="1"/>
    <col min="5" max="5" width="22.28515625" style="11" customWidth="1"/>
    <col min="6" max="6" width="18.28515625" style="11" customWidth="1"/>
    <col min="7" max="16384" width="9.140625" style="11"/>
  </cols>
  <sheetData>
    <row r="1" spans="2:7" s="9" customFormat="1" ht="43.5" customHeight="1" x14ac:dyDescent="0.25">
      <c r="E1" s="10" t="s">
        <v>14</v>
      </c>
    </row>
    <row r="3" spans="2:7" ht="31.5" customHeight="1" x14ac:dyDescent="0.25">
      <c r="E3" s="26" t="s">
        <v>15</v>
      </c>
      <c r="F3" s="26"/>
      <c r="G3" s="26"/>
    </row>
    <row r="4" spans="2:7" ht="31.5" customHeight="1" x14ac:dyDescent="0.25">
      <c r="E4" s="26" t="s">
        <v>16</v>
      </c>
      <c r="F4" s="26"/>
      <c r="G4" s="26"/>
    </row>
    <row r="6" spans="2:7" ht="21" customHeight="1" thickBot="1" x14ac:dyDescent="0.3">
      <c r="B6" s="11" t="s">
        <v>1</v>
      </c>
      <c r="C6" s="18" t="s">
        <v>21</v>
      </c>
      <c r="E6" s="12" t="s">
        <v>1</v>
      </c>
      <c r="F6" s="13" t="str">
        <f>C6</f>
        <v>P8 series</v>
      </c>
    </row>
    <row r="7" spans="2:7" ht="21" customHeight="1" thickBot="1" x14ac:dyDescent="0.3">
      <c r="B7" s="11" t="s">
        <v>11</v>
      </c>
      <c r="C7" s="18">
        <v>3000</v>
      </c>
      <c r="D7" s="11" t="s">
        <v>9</v>
      </c>
      <c r="E7" s="12" t="s">
        <v>2</v>
      </c>
      <c r="F7" s="7">
        <f>IF(G7="RPM",C7,IF(G7="Hz",C7/60,IF(G7="rad/s",C7*PI()/30,"---")))</f>
        <v>314.15926535897933</v>
      </c>
      <c r="G7" s="14" t="s">
        <v>17</v>
      </c>
    </row>
    <row r="8" spans="2:7" ht="21" customHeight="1" thickBot="1" x14ac:dyDescent="0.3">
      <c r="B8" s="11" t="s">
        <v>12</v>
      </c>
      <c r="C8" s="18">
        <v>76</v>
      </c>
      <c r="D8" s="11" t="s">
        <v>10</v>
      </c>
      <c r="E8" s="12" t="s">
        <v>5</v>
      </c>
      <c r="F8" s="7">
        <f>IF(G8="mm",C8,IF(G8="cm",C8/10,IF(G8="m",C8/1000,IF(G8="in",C8/25.4,IF(G8="ft",C8/304.8,"---")))))</f>
        <v>0.24934383202099736</v>
      </c>
      <c r="G8" s="14" t="s">
        <v>18</v>
      </c>
    </row>
    <row r="9" spans="2:7" ht="21" customHeight="1" thickBot="1" x14ac:dyDescent="0.3">
      <c r="B9" s="11" t="s">
        <v>13</v>
      </c>
      <c r="C9" s="18">
        <v>33</v>
      </c>
      <c r="D9" s="11" t="s">
        <v>10</v>
      </c>
      <c r="E9" s="12" t="s">
        <v>4</v>
      </c>
      <c r="F9" s="7">
        <f>IF(G9="mm",C9,IF(G9="cm",C9/10,IF(G9="m",C9/1000,IF(G9="in",C9/25.4,IF(G9="ft",C9/304.8,"---")))))</f>
        <v>0.10826771653543307</v>
      </c>
      <c r="G9" s="14" t="s">
        <v>18</v>
      </c>
    </row>
    <row r="10" spans="2:7" ht="21" customHeight="1" thickBot="1" x14ac:dyDescent="0.3">
      <c r="B10" s="11" t="s">
        <v>6</v>
      </c>
      <c r="C10" s="18" t="s">
        <v>7</v>
      </c>
      <c r="E10" s="12" t="s">
        <v>6</v>
      </c>
      <c r="F10" s="8" t="str">
        <f>C10</f>
        <v>Clockwise</v>
      </c>
    </row>
    <row r="11" spans="2:7" ht="15.75" thickBot="1" x14ac:dyDescent="0.3"/>
    <row r="12" spans="2:7" ht="15" customHeight="1" x14ac:dyDescent="0.25">
      <c r="B12" s="29" t="s">
        <v>3</v>
      </c>
      <c r="C12" s="27" t="s">
        <v>0</v>
      </c>
      <c r="E12" s="16" t="s">
        <v>3</v>
      </c>
      <c r="F12" s="17" t="s">
        <v>8</v>
      </c>
    </row>
    <row r="13" spans="2:7" ht="15.75" thickBot="1" x14ac:dyDescent="0.3">
      <c r="B13" s="30"/>
      <c r="C13" s="28"/>
      <c r="E13" s="15" t="s">
        <v>19</v>
      </c>
      <c r="F13" s="15" t="s">
        <v>20</v>
      </c>
    </row>
    <row r="14" spans="2:7" x14ac:dyDescent="0.25">
      <c r="B14" s="19">
        <v>0</v>
      </c>
      <c r="C14" s="20">
        <v>1.9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2.7024352335141499E-3</v>
      </c>
    </row>
    <row r="15" spans="2:7" x14ac:dyDescent="0.25">
      <c r="B15" s="21">
        <v>4.5971701558367002</v>
      </c>
      <c r="C15" s="25">
        <v>1.6</v>
      </c>
      <c r="E15" s="4">
        <f t="shared" ref="E15:E36" si="0">IF(E$13="ft^3/min",B15,IF(E$13="m^3/hr",B15*(0.3048^3)*60,"---"))</f>
        <v>4.5971701558367002</v>
      </c>
      <c r="F15" s="1">
        <f t="shared" ref="F15:F36" si="1">IF(F$13="mmH2O",C15,IF(F$13="Pa",C15*9.80665,IF(F$13="bar",C15*9.80665/10^5,IF(F$13="kg/cm^2",C15/10^4,IF(F$13="lbf/in^2",C15*0.0014223343334285,"---")))))</f>
        <v>2.2757349334856002E-3</v>
      </c>
    </row>
    <row r="16" spans="2:7" x14ac:dyDescent="0.25">
      <c r="B16" s="21">
        <v>6.5013803829210959</v>
      </c>
      <c r="C16" s="25">
        <v>1.3</v>
      </c>
      <c r="E16" s="4">
        <f t="shared" si="0"/>
        <v>6.5013803829210959</v>
      </c>
      <c r="F16" s="1">
        <f t="shared" si="1"/>
        <v>1.8490346334570501E-3</v>
      </c>
    </row>
    <row r="17" spans="2:6" x14ac:dyDescent="0.25">
      <c r="B17" s="21">
        <v>8.6005178359215488</v>
      </c>
      <c r="C17" s="25">
        <v>1.2</v>
      </c>
      <c r="E17" s="4">
        <f t="shared" si="0"/>
        <v>8.6005178359215488</v>
      </c>
      <c r="F17" s="1">
        <f t="shared" si="1"/>
        <v>1.7068012001141999E-3</v>
      </c>
    </row>
    <row r="18" spans="2:6" x14ac:dyDescent="0.25">
      <c r="B18" s="21">
        <v>9.7520705743816443</v>
      </c>
      <c r="C18" s="25">
        <v>1.1000000000000001</v>
      </c>
      <c r="E18" s="4">
        <f t="shared" si="0"/>
        <v>9.7520705743816443</v>
      </c>
      <c r="F18" s="1">
        <f t="shared" si="1"/>
        <v>1.5645677667713502E-3</v>
      </c>
    </row>
    <row r="19" spans="2:6" x14ac:dyDescent="0.25">
      <c r="B19" s="21">
        <v>12.162968966991956</v>
      </c>
      <c r="C19" s="25">
        <v>1</v>
      </c>
      <c r="E19" s="4">
        <f t="shared" si="0"/>
        <v>12.162968966991956</v>
      </c>
      <c r="F19" s="1">
        <f t="shared" si="1"/>
        <v>1.4223343334285E-3</v>
      </c>
    </row>
    <row r="20" spans="2:6" x14ac:dyDescent="0.25">
      <c r="B20" s="21">
        <v>13.002760765842192</v>
      </c>
      <c r="C20" s="25">
        <v>0.9</v>
      </c>
      <c r="E20" s="4">
        <f t="shared" si="0"/>
        <v>13.002760765842192</v>
      </c>
      <c r="F20" s="1">
        <f t="shared" si="1"/>
        <v>1.2801009000856501E-3</v>
      </c>
    </row>
    <row r="21" spans="2:6" x14ac:dyDescent="0.25">
      <c r="B21" s="21">
        <v>14.537528483795183</v>
      </c>
      <c r="C21" s="25">
        <v>0.8</v>
      </c>
      <c r="E21" s="4">
        <f t="shared" si="0"/>
        <v>14.537528483795183</v>
      </c>
      <c r="F21" s="1">
        <f t="shared" si="1"/>
        <v>1.1378674667428001E-3</v>
      </c>
    </row>
    <row r="22" spans="2:6" x14ac:dyDescent="0.25">
      <c r="B22" s="21">
        <v>15.589762492729955</v>
      </c>
      <c r="C22" s="25">
        <v>0.70000000000000007</v>
      </c>
      <c r="E22" s="4">
        <f t="shared" si="0"/>
        <v>15.589762492729955</v>
      </c>
      <c r="F22" s="1">
        <f t="shared" si="1"/>
        <v>9.9563403339995014E-4</v>
      </c>
    </row>
    <row r="23" spans="2:6" x14ac:dyDescent="0.25">
      <c r="B23" s="21">
        <v>16.891081713826409</v>
      </c>
      <c r="C23" s="25">
        <v>0.60000000000000009</v>
      </c>
      <c r="E23" s="4">
        <f t="shared" si="0"/>
        <v>16.891081713826409</v>
      </c>
      <c r="F23" s="1">
        <f t="shared" si="1"/>
        <v>8.5340060005710018E-4</v>
      </c>
    </row>
    <row r="24" spans="2:6" x14ac:dyDescent="0.25">
      <c r="B24" s="21">
        <v>18.09907700261514</v>
      </c>
      <c r="C24" s="25">
        <v>0.50000000000000011</v>
      </c>
      <c r="E24" s="4">
        <f t="shared" si="0"/>
        <v>18.09907700261514</v>
      </c>
      <c r="F24" s="1">
        <f t="shared" si="1"/>
        <v>7.1116716671425011E-4</v>
      </c>
    </row>
    <row r="25" spans="2:6" x14ac:dyDescent="0.25">
      <c r="B25" s="21">
        <v>18.954618131451916</v>
      </c>
      <c r="C25" s="25">
        <v>0.40000000000000013</v>
      </c>
      <c r="E25" s="4">
        <f t="shared" si="0"/>
        <v>18.954618131451916</v>
      </c>
      <c r="F25" s="1">
        <f t="shared" si="1"/>
        <v>5.6893373337140016E-4</v>
      </c>
    </row>
    <row r="26" spans="2:6" x14ac:dyDescent="0.25">
      <c r="B26" s="21">
        <v>20.038600135553303</v>
      </c>
      <c r="C26" s="25">
        <v>0.30000000000000016</v>
      </c>
      <c r="E26" s="4">
        <f t="shared" si="0"/>
        <v>20.038600135553303</v>
      </c>
      <c r="F26" s="1">
        <f t="shared" si="1"/>
        <v>4.267003000285502E-4</v>
      </c>
    </row>
    <row r="27" spans="2:6" x14ac:dyDescent="0.25">
      <c r="B27" s="21">
        <v>21.31620109205404</v>
      </c>
      <c r="C27" s="22">
        <v>0.20000000000000015</v>
      </c>
      <c r="E27" s="4">
        <f t="shared" si="0"/>
        <v>21.31620109205404</v>
      </c>
      <c r="F27" s="1">
        <f t="shared" si="1"/>
        <v>2.8446686668570024E-4</v>
      </c>
    </row>
    <row r="28" spans="2:6" x14ac:dyDescent="0.25">
      <c r="B28" s="21">
        <v>21.806292725692778</v>
      </c>
      <c r="C28" s="22">
        <v>0.10000000000000014</v>
      </c>
      <c r="E28" s="4">
        <f t="shared" si="0"/>
        <v>21.806292725692778</v>
      </c>
      <c r="F28" s="1">
        <f t="shared" si="1"/>
        <v>1.422334333428502E-4</v>
      </c>
    </row>
    <row r="29" spans="2:6" x14ac:dyDescent="0.25">
      <c r="B29" s="21">
        <v>23.441060331917715</v>
      </c>
      <c r="C29" s="22">
        <v>0</v>
      </c>
      <c r="E29" s="4">
        <f t="shared" si="0"/>
        <v>23.441060331917715</v>
      </c>
      <c r="F29" s="1">
        <f t="shared" si="1"/>
        <v>0</v>
      </c>
    </row>
    <row r="30" spans="2:6" x14ac:dyDescent="0.25">
      <c r="B30" s="21"/>
      <c r="C30" s="22"/>
      <c r="E30" s="4">
        <f t="shared" si="0"/>
        <v>0</v>
      </c>
      <c r="F30" s="1">
        <f t="shared" si="1"/>
        <v>0</v>
      </c>
    </row>
    <row r="31" spans="2:6" x14ac:dyDescent="0.25">
      <c r="B31" s="21"/>
      <c r="C31" s="22"/>
      <c r="E31" s="4">
        <f t="shared" si="0"/>
        <v>0</v>
      </c>
      <c r="F31" s="1">
        <f t="shared" si="1"/>
        <v>0</v>
      </c>
    </row>
    <row r="32" spans="2:6" x14ac:dyDescent="0.25">
      <c r="B32" s="21"/>
      <c r="C32" s="22"/>
      <c r="E32" s="4">
        <f t="shared" si="0"/>
        <v>0</v>
      </c>
      <c r="F32" s="1">
        <f t="shared" si="1"/>
        <v>0</v>
      </c>
    </row>
    <row r="33" spans="2:6" x14ac:dyDescent="0.25">
      <c r="B33" s="21"/>
      <c r="C33" s="22"/>
      <c r="E33" s="4">
        <f t="shared" si="0"/>
        <v>0</v>
      </c>
      <c r="F33" s="1">
        <f t="shared" si="1"/>
        <v>0</v>
      </c>
    </row>
    <row r="34" spans="2:6" x14ac:dyDescent="0.25">
      <c r="B34" s="21"/>
      <c r="C34" s="22"/>
      <c r="E34" s="4">
        <f t="shared" si="0"/>
        <v>0</v>
      </c>
      <c r="F34" s="1">
        <f t="shared" si="1"/>
        <v>0</v>
      </c>
    </row>
    <row r="35" spans="2:6" x14ac:dyDescent="0.25">
      <c r="B35" s="21"/>
      <c r="C35" s="22"/>
      <c r="E35" s="4">
        <f t="shared" si="0"/>
        <v>0</v>
      </c>
      <c r="F35" s="1">
        <f t="shared" si="1"/>
        <v>0</v>
      </c>
    </row>
    <row r="36" spans="2:6" ht="15.75" thickBot="1" x14ac:dyDescent="0.3">
      <c r="B36" s="23"/>
      <c r="C36" s="24"/>
      <c r="E36" s="5">
        <f t="shared" si="0"/>
        <v>0</v>
      </c>
      <c r="F36" s="2">
        <f t="shared" si="1"/>
        <v>0</v>
      </c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>
      <formula1>"ft^3/min,m^3/hr"</formula1>
    </dataValidation>
    <dataValidation type="list" allowBlank="1" showInputMessage="1" showErrorMessage="1" sqref="G7">
      <formula1>"rad/s,RPM,Hz"</formula1>
    </dataValidation>
    <dataValidation type="list" allowBlank="1" showInputMessage="1" showErrorMessage="1" sqref="F13">
      <formula1>"Pa,bar,mmH2O,lbf/in^2,kg/cm^2"</formula1>
    </dataValidation>
    <dataValidation type="list" allowBlank="1" showInputMessage="1" showErrorMessage="1" sqref="G8:G9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P8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2021-07-13T03:00:56Z</cp:lastPrinted>
  <dcterms:created xsi:type="dcterms:W3CDTF">2021-07-05T04:36:41Z</dcterms:created>
  <dcterms:modified xsi:type="dcterms:W3CDTF">2021-07-13T04:57:24Z</dcterms:modified>
</cp:coreProperties>
</file>